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435" windowHeight="103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<sst xmlns="http://schemas.openxmlformats.org/spreadsheetml/2006/main" count="238" uniqueCount="102">
  <si>
    <t>№ п/п</t>
  </si>
  <si>
    <t>Наименование</t>
  </si>
  <si>
    <t>Ед. изм.</t>
  </si>
  <si>
    <t>I</t>
  </si>
  <si>
    <t>км</t>
  </si>
  <si>
    <t>Итого по ВЛ-0,4 кВ</t>
  </si>
  <si>
    <t>II</t>
  </si>
  <si>
    <t>Итого по ВЛ-10 кВ</t>
  </si>
  <si>
    <t>III</t>
  </si>
  <si>
    <t>IV</t>
  </si>
  <si>
    <t>V</t>
  </si>
  <si>
    <t>VI</t>
  </si>
  <si>
    <t>VII</t>
  </si>
  <si>
    <t>шт</t>
  </si>
  <si>
    <t xml:space="preserve">ПИР </t>
  </si>
  <si>
    <t xml:space="preserve">Капитальный ремонт ВЛ-0,4кВ  </t>
  </si>
  <si>
    <t xml:space="preserve">Капитальный ремонт ВЛ-10кВ  </t>
  </si>
  <si>
    <t>Капитальный ремонт ТП</t>
  </si>
  <si>
    <t xml:space="preserve">Капитальный ремонт КЛ-10кВ  </t>
  </si>
  <si>
    <t xml:space="preserve">Капитальный ремонт КЛ-0,4кВ  </t>
  </si>
  <si>
    <t>Итого по ремонту ТП</t>
  </si>
  <si>
    <t>Итого по ремонту КЛ-10 кВ</t>
  </si>
  <si>
    <t>Итого по ремонту КЛ-0,4кВ</t>
  </si>
  <si>
    <t>Кол-во (план)</t>
  </si>
  <si>
    <t>Кол-во (факт)</t>
  </si>
  <si>
    <t>Сметная стоимость    (тыс. руб.)</t>
  </si>
  <si>
    <t>Фактическая стоимость                  (тыс. руб.)</t>
  </si>
  <si>
    <t xml:space="preserve">Капитальный ремонт КЛ-10 кВ   
</t>
  </si>
  <si>
    <t xml:space="preserve">Капитальный ремонт КЛ-0,4 кВ   
</t>
  </si>
  <si>
    <t>Выполнение, %</t>
  </si>
  <si>
    <t>Утверждаю</t>
  </si>
  <si>
    <t>"___"___________2017 г.</t>
  </si>
  <si>
    <t>ТП-688 ф.2, ф.5</t>
  </si>
  <si>
    <t>ф.32/15 - 652</t>
  </si>
  <si>
    <t>ф.24/6 - РП-7/4 (оп.37-39, оп.94-94-2, оп. 102)</t>
  </si>
  <si>
    <t>ф.РП-23/10-РП-2/11 (оп.1-7, оп.14, 15,  оп. 25, 26)</t>
  </si>
  <si>
    <t xml:space="preserve">Капитальный ремонт 
производственных зданий (гаражи, склады по ул. Кирова)
</t>
  </si>
  <si>
    <t xml:space="preserve">Капитальный ремонт производственных зданий МП АЭС </t>
  </si>
  <si>
    <t>Итого ремонт производств. зданий</t>
  </si>
  <si>
    <t>ВСЕГО ПО КАПИТАЛЬНОМУ РЕМОНТУ 2017г.</t>
  </si>
  <si>
    <t>Капитальный ремонт  трансформаторов 400 кВА ,630 кВА</t>
  </si>
  <si>
    <t>Начальник ПТО</t>
  </si>
  <si>
    <t>А.А. Ханин</t>
  </si>
  <si>
    <t>Муниципальное унитарное предприятие города Абакана "Абаканские электрические сети"</t>
  </si>
  <si>
    <t>Директор МУП "АЭС"</t>
  </si>
  <si>
    <t>____________А.А. Кочетков</t>
  </si>
  <si>
    <t>Главный бухгалтер</t>
  </si>
  <si>
    <t>О.В. Гапон</t>
  </si>
  <si>
    <r>
      <t>Капитальный ремонт трансформаторных подстанций (</t>
    </r>
    <r>
      <rPr>
        <b/>
        <sz val="10"/>
        <color indexed="8"/>
        <rFont val="Times New Roman"/>
        <family val="1"/>
      </rPr>
      <t>ТП-98;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ТП-73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ТП-112</t>
    </r>
    <r>
      <rPr>
        <sz val="10"/>
        <color indexed="8"/>
        <rFont val="Times New Roman"/>
        <family val="1"/>
      </rPr>
      <t xml:space="preserve">; ТП-78; </t>
    </r>
    <r>
      <rPr>
        <b/>
        <sz val="10"/>
        <color indexed="8"/>
        <rFont val="Times New Roman"/>
        <family val="1"/>
      </rPr>
      <t>ТП-104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ТП-77</t>
    </r>
    <r>
      <rPr>
        <sz val="10"/>
        <color indexed="8"/>
        <rFont val="Times New Roman"/>
        <family val="1"/>
      </rPr>
      <t xml:space="preserve">; ТП-102; </t>
    </r>
    <r>
      <rPr>
        <b/>
        <sz val="10"/>
        <color indexed="8"/>
        <rFont val="Times New Roman"/>
        <family val="1"/>
      </rPr>
      <t>ТП-82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ТП-113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ТП-96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ТП-115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ТП-124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ТП-125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ТП-127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ТП-126</t>
    </r>
    <r>
      <rPr>
        <sz val="10"/>
        <color indexed="8"/>
        <rFont val="Times New Roman"/>
        <family val="1"/>
      </rPr>
      <t xml:space="preserve">)                                        </t>
    </r>
  </si>
  <si>
    <t>N</t>
  </si>
  <si>
    <t>Код</t>
  </si>
  <si>
    <t>Количество</t>
  </si>
  <si>
    <t>Единица</t>
  </si>
  <si>
    <t>Дата</t>
  </si>
  <si>
    <t>опора ж/б одностоечная</t>
  </si>
  <si>
    <t>04.06.2008</t>
  </si>
  <si>
    <t>опора ж/б двухстоечная</t>
  </si>
  <si>
    <t>30.03.2007</t>
  </si>
  <si>
    <t>опора ж/б трехстоечная</t>
  </si>
  <si>
    <t>26.09.2017</t>
  </si>
  <si>
    <t>опора деревянная  с ж/б приставкой  одностоечная</t>
  </si>
  <si>
    <t>опора деревянная  с ж/б приставкой  двухстоечная</t>
  </si>
  <si>
    <t>опора деревянная  с ж/б приставкой  трехстоечная</t>
  </si>
  <si>
    <t>провод 3хА120</t>
  </si>
  <si>
    <t>провод А95</t>
  </si>
  <si>
    <t>20887  ВЛ-10 кВ ф.РП-23/10 - РП-2/11</t>
  </si>
  <si>
    <t>опора деревянная с ж/б приставкой</t>
  </si>
  <si>
    <t>30.09.2014</t>
  </si>
  <si>
    <t>15.04.2016</t>
  </si>
  <si>
    <t>опора металлическая</t>
  </si>
  <si>
    <t>реклоузер OSM/TEL-15.5-16/630-204</t>
  </si>
  <si>
    <t>провод 3А70</t>
  </si>
  <si>
    <t>провод 3А95</t>
  </si>
  <si>
    <t>провод 3АС120</t>
  </si>
  <si>
    <t>провод 3СИП-3 1х95</t>
  </si>
  <si>
    <t>33718  ВЛ-10 кВ ф.24/6 - РП-7/4</t>
  </si>
  <si>
    <t>опора деревянная не пропитанная с ж/б приставкой</t>
  </si>
  <si>
    <t>18.06.2008</t>
  </si>
  <si>
    <t>31.08.2007</t>
  </si>
  <si>
    <t>опора ж/б</t>
  </si>
  <si>
    <t>разъединитель РЛНД-10</t>
  </si>
  <si>
    <t>30.01.2009</t>
  </si>
  <si>
    <t>разъединитель РЛНД-1-10Б/630</t>
  </si>
  <si>
    <t>31.08.2010</t>
  </si>
  <si>
    <t>провод А50</t>
  </si>
  <si>
    <t>провод А70</t>
  </si>
  <si>
    <t>28.02.2006</t>
  </si>
  <si>
    <t>провод А120</t>
  </si>
  <si>
    <t>20882  ВЛ-10 кВ ф.32/15 - 652</t>
  </si>
  <si>
    <t>ф. 2:</t>
  </si>
  <si>
    <t>29.06.2007</t>
  </si>
  <si>
    <t>провод 4А50</t>
  </si>
  <si>
    <t>31.03.2016</t>
  </si>
  <si>
    <t>ф. 5:</t>
  </si>
  <si>
    <t>26.11.2007</t>
  </si>
  <si>
    <t>провод 4А35</t>
  </si>
  <si>
    <t>провод 4А70</t>
  </si>
  <si>
    <t>ф. 6:</t>
  </si>
  <si>
    <t>33719  ВЛ-0,4 кВ ТП-688 ф.2, ф.5, ф.6</t>
  </si>
  <si>
    <r>
      <t>Капитальный ремонт трансформаторных подстанций (строит. часть)    (</t>
    </r>
    <r>
      <rPr>
        <b/>
        <sz val="10"/>
        <color indexed="8"/>
        <rFont val="Times New Roman"/>
        <family val="1"/>
      </rPr>
      <t>ТП-154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ТП-136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ТП-134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ТП-131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ТП-130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ТП-127</t>
    </r>
    <r>
      <rPr>
        <sz val="10"/>
        <color indexed="8"/>
        <rFont val="Times New Roman"/>
        <family val="1"/>
      </rPr>
      <t>;</t>
    </r>
    <r>
      <rPr>
        <b/>
        <sz val="10"/>
        <color indexed="8"/>
        <rFont val="Times New Roman"/>
        <family val="1"/>
      </rPr>
      <t>ТП-126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ТП-125</t>
    </r>
    <r>
      <rPr>
        <sz val="10"/>
        <color indexed="8"/>
        <rFont val="Times New Roman"/>
        <family val="1"/>
      </rPr>
      <t>;</t>
    </r>
    <r>
      <rPr>
        <b/>
        <sz val="10"/>
        <color indexed="8"/>
        <rFont val="Times New Roman"/>
        <family val="1"/>
      </rPr>
      <t xml:space="preserve"> ТП-124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ТП-115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ТП-104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ТП-112;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ТП-113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ТП-128</t>
    </r>
    <r>
      <rPr>
        <sz val="10"/>
        <color indexed="8"/>
        <rFont val="Times New Roman"/>
        <family val="1"/>
      </rPr>
      <t xml:space="preserve">; </t>
    </r>
    <r>
      <rPr>
        <b/>
        <sz val="10"/>
        <color indexed="8"/>
        <rFont val="Times New Roman"/>
        <family val="1"/>
      </rPr>
      <t>ТП-129</t>
    </r>
    <r>
      <rPr>
        <sz val="10"/>
        <color indexed="8"/>
        <rFont val="Times New Roman"/>
        <family val="1"/>
      </rPr>
      <t xml:space="preserve">)               
</t>
    </r>
  </si>
  <si>
    <r>
      <t xml:space="preserve">Капитальный ремонт вне плана: </t>
    </r>
    <r>
      <rPr>
        <sz val="10"/>
        <color indexed="8"/>
        <rFont val="Times New Roman"/>
        <family val="1"/>
      </rPr>
      <t>Нежилое помещение 2Н(здание гаража); ВЛ-0.4 кВ ТП-193 ф.3. ТП-469 ф.2. ТП-212 ф.14; ВЛ-10 кВ ф.172-322; КТП-108;КТП-110; ВОЛС Советская.25-РТП-27; ф.20/35-427; ВОЛС от базы МТС до ПС Полярная; ТП-603 ф.2.3.4; ТП-686; ТП-21 ф.1. АСКУЭ в ТП-17 шт.; кровли ТП-5 шт; кровля производственного здания.</t>
    </r>
  </si>
  <si>
    <t xml:space="preserve">ОТЧЕТ по   КАПИТАЛЬНОМУ  РЕМОНТУ  на  01.01. 2018 года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</si>
</sst>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  <numFmt numFmtId="167" formatCode="0.000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_р_._-;\-* #,##0.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color indexed="5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1" fillId="0" borderId="17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2" fontId="51" fillId="0" borderId="0" xfId="0" applyNumberFormat="1" applyFont="1" applyAlignment="1">
      <alignment/>
    </xf>
    <xf numFmtId="0" fontId="5" fillId="0" borderId="0" xfId="0" applyFont="1" applyAlignment="1">
      <alignment/>
    </xf>
    <xf numFmtId="0" fontId="53" fillId="0" borderId="0" xfId="0" applyFont="1" applyAlignment="1">
      <alignment/>
    </xf>
    <xf numFmtId="2" fontId="51" fillId="0" borderId="15" xfId="0" applyNumberFormat="1" applyFont="1" applyFill="1" applyBorder="1" applyAlignment="1">
      <alignment horizontal="center"/>
    </xf>
    <xf numFmtId="1" fontId="51" fillId="0" borderId="1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6" fillId="0" borderId="20" xfId="0" applyNumberFormat="1" applyFont="1" applyBorder="1" applyAlignment="1">
      <alignment horizontal="center"/>
    </xf>
    <xf numFmtId="2" fontId="51" fillId="0" borderId="21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1" fillId="0" borderId="22" xfId="0" applyFont="1" applyFill="1" applyBorder="1" applyAlignment="1">
      <alignment horizontal="center" vertical="center"/>
    </xf>
    <xf numFmtId="2" fontId="51" fillId="0" borderId="20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4" fontId="52" fillId="0" borderId="23" xfId="0" applyNumberFormat="1" applyFont="1" applyFill="1" applyBorder="1" applyAlignment="1">
      <alignment horizontal="center" vertical="center"/>
    </xf>
    <xf numFmtId="4" fontId="52" fillId="0" borderId="23" xfId="0" applyNumberFormat="1" applyFont="1" applyBorder="1" applyAlignment="1">
      <alignment horizontal="center"/>
    </xf>
    <xf numFmtId="4" fontId="4" fillId="0" borderId="23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52" fillId="33" borderId="26" xfId="0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/>
    </xf>
    <xf numFmtId="0" fontId="50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4" fontId="52" fillId="34" borderId="27" xfId="0" applyNumberFormat="1" applyFont="1" applyFill="1" applyBorder="1" applyAlignment="1">
      <alignment horizontal="center"/>
    </xf>
    <xf numFmtId="167" fontId="4" fillId="0" borderId="1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/>
    </xf>
    <xf numFmtId="0" fontId="4" fillId="34" borderId="26" xfId="0" applyFont="1" applyFill="1" applyBorder="1" applyAlignment="1">
      <alignment wrapText="1"/>
    </xf>
    <xf numFmtId="0" fontId="51" fillId="34" borderId="26" xfId="0" applyFont="1" applyFill="1" applyBorder="1" applyAlignment="1">
      <alignment/>
    </xf>
    <xf numFmtId="4" fontId="4" fillId="34" borderId="27" xfId="0" applyNumberFormat="1" applyFont="1" applyFill="1" applyBorder="1" applyAlignment="1">
      <alignment horizontal="center"/>
    </xf>
    <xf numFmtId="0" fontId="51" fillId="0" borderId="20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168" fontId="51" fillId="0" borderId="15" xfId="61" applyNumberFormat="1" applyFont="1" applyFill="1" applyBorder="1" applyAlignment="1">
      <alignment horizontal="center" vertical="center"/>
    </xf>
    <xf numFmtId="0" fontId="51" fillId="0" borderId="15" xfId="0" applyFont="1" applyBorder="1" applyAlignment="1">
      <alignment vertical="center" wrapText="1"/>
    </xf>
    <xf numFmtId="2" fontId="6" fillId="0" borderId="20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wrapText="1"/>
    </xf>
    <xf numFmtId="2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33" borderId="24" xfId="0" applyFont="1" applyFill="1" applyBorder="1" applyAlignment="1">
      <alignment wrapText="1"/>
    </xf>
    <xf numFmtId="0" fontId="4" fillId="33" borderId="29" xfId="0" applyFont="1" applyFill="1" applyBorder="1" applyAlignment="1">
      <alignment wrapText="1"/>
    </xf>
    <xf numFmtId="0" fontId="4" fillId="33" borderId="30" xfId="0" applyFont="1" applyFill="1" applyBorder="1" applyAlignment="1">
      <alignment wrapText="1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0" fillId="0" borderId="32" xfId="0" applyFont="1" applyBorder="1" applyAlignment="1">
      <alignment/>
    </xf>
    <xf numFmtId="0" fontId="51" fillId="0" borderId="31" xfId="0" applyFont="1" applyBorder="1" applyAlignment="1">
      <alignment/>
    </xf>
    <xf numFmtId="0" fontId="51" fillId="0" borderId="32" xfId="0" applyFont="1" applyBorder="1" applyAlignment="1">
      <alignment/>
    </xf>
    <xf numFmtId="0" fontId="50" fillId="0" borderId="31" xfId="0" applyFont="1" applyBorder="1" applyAlignment="1">
      <alignment/>
    </xf>
    <xf numFmtId="0" fontId="50" fillId="33" borderId="33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52" fillId="0" borderId="23" xfId="0" applyFont="1" applyBorder="1" applyAlignment="1">
      <alignment horizontal="center"/>
    </xf>
    <xf numFmtId="2" fontId="52" fillId="34" borderId="26" xfId="0" applyNumberFormat="1" applyFont="1" applyFill="1" applyBorder="1" applyAlignment="1">
      <alignment horizontal="center"/>
    </xf>
    <xf numFmtId="0" fontId="52" fillId="34" borderId="26" xfId="0" applyFont="1" applyFill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22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4" fontId="4" fillId="0" borderId="3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4" fontId="52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67" fontId="5" fillId="0" borderId="10" xfId="0" applyNumberFormat="1" applyFont="1" applyFill="1" applyBorder="1" applyAlignment="1">
      <alignment horizontal="center" wrapText="1"/>
    </xf>
    <xf numFmtId="0" fontId="4" fillId="0" borderId="22" xfId="0" applyFont="1" applyBorder="1" applyAlignment="1">
      <alignment wrapText="1"/>
    </xf>
    <xf numFmtId="1" fontId="54" fillId="34" borderId="33" xfId="0" applyNumberFormat="1" applyFont="1" applyFill="1" applyBorder="1" applyAlignment="1">
      <alignment horizontal="center"/>
    </xf>
    <xf numFmtId="0" fontId="9" fillId="36" borderId="36" xfId="53" applyNumberFormat="1" applyFont="1" applyFill="1" applyBorder="1" applyAlignment="1">
      <alignment horizontal="left" vertical="top"/>
      <protection/>
    </xf>
    <xf numFmtId="1" fontId="10" fillId="36" borderId="36" xfId="53" applyNumberFormat="1" applyFont="1" applyFill="1" applyBorder="1" applyAlignment="1">
      <alignment horizontal="right" vertical="top"/>
      <protection/>
    </xf>
    <xf numFmtId="1" fontId="10" fillId="36" borderId="36" xfId="53" applyNumberFormat="1" applyFont="1" applyFill="1" applyBorder="1" applyAlignment="1">
      <alignment horizontal="left" vertical="top"/>
      <protection/>
    </xf>
    <xf numFmtId="0" fontId="10" fillId="36" borderId="36" xfId="53" applyNumberFormat="1" applyFont="1" applyFill="1" applyBorder="1" applyAlignment="1">
      <alignment horizontal="left" vertical="top"/>
      <protection/>
    </xf>
    <xf numFmtId="166" fontId="10" fillId="36" borderId="36" xfId="53" applyNumberFormat="1" applyFont="1" applyFill="1" applyBorder="1" applyAlignment="1">
      <alignment horizontal="right" vertical="top"/>
      <protection/>
    </xf>
    <xf numFmtId="0" fontId="8" fillId="0" borderId="0" xfId="53">
      <alignment/>
      <protection/>
    </xf>
    <xf numFmtId="0" fontId="0" fillId="37" borderId="0" xfId="0" applyFill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7.421875" style="28" customWidth="1"/>
    <col min="2" max="2" width="76.7109375" style="28" customWidth="1"/>
    <col min="3" max="3" width="8.8515625" style="28" customWidth="1"/>
    <col min="4" max="4" width="9.421875" style="28" customWidth="1"/>
    <col min="5" max="5" width="9.8515625" style="28" customWidth="1"/>
    <col min="6" max="6" width="18.7109375" style="28" customWidth="1"/>
    <col min="7" max="7" width="17.00390625" style="40" customWidth="1"/>
    <col min="8" max="8" width="17.421875" style="0" customWidth="1"/>
  </cols>
  <sheetData>
    <row r="1" spans="1:8" ht="17.25" customHeight="1">
      <c r="A1" s="4"/>
      <c r="B1" s="4"/>
      <c r="C1" s="4"/>
      <c r="D1" s="4"/>
      <c r="E1" s="4"/>
      <c r="F1" s="4"/>
      <c r="G1" s="1" t="s">
        <v>30</v>
      </c>
      <c r="H1" s="1"/>
    </row>
    <row r="2" spans="1:8" ht="15.75" customHeight="1">
      <c r="A2" s="4"/>
      <c r="B2" s="4"/>
      <c r="C2" s="4"/>
      <c r="D2" s="4"/>
      <c r="E2" s="4"/>
      <c r="F2" s="4"/>
      <c r="G2" s="1" t="s">
        <v>44</v>
      </c>
      <c r="H2" s="1"/>
    </row>
    <row r="3" spans="1:8" ht="17.25" customHeight="1">
      <c r="A3" s="4"/>
      <c r="B3" s="4"/>
      <c r="C3" s="4"/>
      <c r="D3" s="4"/>
      <c r="E3" s="4"/>
      <c r="F3" s="4"/>
      <c r="G3" s="1" t="s">
        <v>45</v>
      </c>
      <c r="H3" s="1"/>
    </row>
    <row r="4" spans="1:8" ht="16.5" customHeight="1">
      <c r="A4" s="4"/>
      <c r="B4" s="4"/>
      <c r="C4" s="4"/>
      <c r="D4" s="4"/>
      <c r="E4" s="4"/>
      <c r="F4" s="4"/>
      <c r="G4" s="1" t="s">
        <v>31</v>
      </c>
      <c r="H4" s="1"/>
    </row>
    <row r="5" spans="1:6" ht="21" customHeight="1">
      <c r="A5" s="4"/>
      <c r="B5" s="4"/>
      <c r="C5" s="4"/>
      <c r="D5" s="4"/>
      <c r="E5" s="4"/>
      <c r="F5" s="4"/>
    </row>
    <row r="6" spans="1:7" ht="15">
      <c r="A6" s="4"/>
      <c r="B6" s="130" t="s">
        <v>101</v>
      </c>
      <c r="C6" s="130"/>
      <c r="D6" s="130"/>
      <c r="E6" s="130"/>
      <c r="F6" s="130"/>
      <c r="G6" s="130"/>
    </row>
    <row r="7" spans="1:7" ht="15">
      <c r="A7" s="4"/>
      <c r="B7" s="130" t="s">
        <v>43</v>
      </c>
      <c r="C7" s="130"/>
      <c r="D7" s="130"/>
      <c r="E7" s="130"/>
      <c r="F7" s="130"/>
      <c r="G7" s="130"/>
    </row>
    <row r="8" spans="1:6" ht="15">
      <c r="A8" s="4"/>
      <c r="B8" s="4"/>
      <c r="C8" s="5"/>
      <c r="D8" s="5"/>
      <c r="E8" s="5"/>
      <c r="F8" s="5"/>
    </row>
    <row r="9" spans="1:6" ht="11.25" customHeight="1" thickBot="1">
      <c r="A9" s="4"/>
      <c r="B9" s="4"/>
      <c r="C9" s="6"/>
      <c r="D9" s="6"/>
      <c r="E9" s="6"/>
      <c r="F9" s="6"/>
    </row>
    <row r="10" spans="1:8" ht="15" customHeight="1">
      <c r="A10" s="119" t="s">
        <v>0</v>
      </c>
      <c r="B10" s="119" t="s">
        <v>1</v>
      </c>
      <c r="C10" s="119" t="s">
        <v>2</v>
      </c>
      <c r="D10" s="122" t="s">
        <v>23</v>
      </c>
      <c r="E10" s="122" t="s">
        <v>24</v>
      </c>
      <c r="F10" s="122" t="s">
        <v>25</v>
      </c>
      <c r="G10" s="122" t="s">
        <v>26</v>
      </c>
      <c r="H10" s="131" t="s">
        <v>29</v>
      </c>
    </row>
    <row r="11" spans="1:8" ht="15">
      <c r="A11" s="120"/>
      <c r="B11" s="120"/>
      <c r="C11" s="120"/>
      <c r="D11" s="123"/>
      <c r="E11" s="123"/>
      <c r="F11" s="123"/>
      <c r="G11" s="123"/>
      <c r="H11" s="132"/>
    </row>
    <row r="12" spans="1:8" ht="15.75" thickBot="1">
      <c r="A12" s="121"/>
      <c r="B12" s="120"/>
      <c r="C12" s="120"/>
      <c r="D12" s="123"/>
      <c r="E12" s="123"/>
      <c r="F12" s="123"/>
      <c r="G12" s="123"/>
      <c r="H12" s="133"/>
    </row>
    <row r="13" spans="1:8" ht="15.75" thickBot="1">
      <c r="A13" s="49" t="s">
        <v>3</v>
      </c>
      <c r="B13" s="124" t="s">
        <v>15</v>
      </c>
      <c r="C13" s="125"/>
      <c r="D13" s="125"/>
      <c r="E13" s="125"/>
      <c r="F13" s="125"/>
      <c r="G13" s="125"/>
      <c r="H13" s="126"/>
    </row>
    <row r="14" spans="1:10" ht="13.5" customHeight="1">
      <c r="A14" s="7">
        <v>1</v>
      </c>
      <c r="B14" s="74" t="s">
        <v>32</v>
      </c>
      <c r="C14" s="67" t="s">
        <v>4</v>
      </c>
      <c r="D14" s="68">
        <v>0.187</v>
      </c>
      <c r="E14" s="29">
        <v>0.2</v>
      </c>
      <c r="F14" s="32">
        <v>207.15</v>
      </c>
      <c r="G14" s="42">
        <f>202.977</f>
        <v>202.977</v>
      </c>
      <c r="H14" s="82"/>
      <c r="I14" s="31"/>
      <c r="J14" s="31"/>
    </row>
    <row r="15" spans="1:8" ht="15.75" thickBot="1">
      <c r="A15" s="10"/>
      <c r="B15" s="11" t="s">
        <v>5</v>
      </c>
      <c r="C15" s="12" t="s">
        <v>4</v>
      </c>
      <c r="D15" s="57">
        <f>SUM(D14:D14)</f>
        <v>0.187</v>
      </c>
      <c r="E15" s="13">
        <f>SUM(E14)</f>
        <v>0.2</v>
      </c>
      <c r="F15" s="48">
        <f>SUM(F14:F14)</f>
        <v>207.15</v>
      </c>
      <c r="G15" s="45">
        <f>SUM(G14)</f>
        <v>202.977</v>
      </c>
      <c r="H15" s="83"/>
    </row>
    <row r="16" spans="1:8" ht="15.75" thickBot="1">
      <c r="A16" s="49" t="s">
        <v>6</v>
      </c>
      <c r="B16" s="127" t="s">
        <v>16</v>
      </c>
      <c r="C16" s="128"/>
      <c r="D16" s="128"/>
      <c r="E16" s="128"/>
      <c r="F16" s="128"/>
      <c r="G16" s="128"/>
      <c r="H16" s="129"/>
    </row>
    <row r="17" spans="1:8" ht="15">
      <c r="A17" s="60">
        <v>1</v>
      </c>
      <c r="B17" s="71" t="s">
        <v>33</v>
      </c>
      <c r="C17" s="61" t="s">
        <v>4</v>
      </c>
      <c r="D17" s="76">
        <v>0.45</v>
      </c>
      <c r="E17" s="107">
        <v>0.433</v>
      </c>
      <c r="F17" s="75">
        <v>1047.1</v>
      </c>
      <c r="G17" s="61">
        <f>854.695+4.41</f>
        <v>859.105</v>
      </c>
      <c r="H17" s="84"/>
    </row>
    <row r="18" spans="1:8" ht="15">
      <c r="A18" s="58">
        <v>2</v>
      </c>
      <c r="B18" s="72" t="s">
        <v>34</v>
      </c>
      <c r="C18" s="59" t="s">
        <v>4</v>
      </c>
      <c r="D18" s="77">
        <v>0.2</v>
      </c>
      <c r="E18" s="108">
        <v>0.132</v>
      </c>
      <c r="F18" s="75">
        <v>560</v>
      </c>
      <c r="G18" s="59">
        <v>287.31</v>
      </c>
      <c r="H18" s="85"/>
    </row>
    <row r="19" spans="1:8" ht="15">
      <c r="A19" s="58">
        <v>3</v>
      </c>
      <c r="B19" s="73" t="s">
        <v>35</v>
      </c>
      <c r="C19" s="59" t="s">
        <v>4</v>
      </c>
      <c r="D19" s="78">
        <v>0.55</v>
      </c>
      <c r="E19" s="109">
        <v>0.95</v>
      </c>
      <c r="F19" s="75">
        <v>1540</v>
      </c>
      <c r="G19" s="59">
        <v>624.528</v>
      </c>
      <c r="H19" s="85"/>
    </row>
    <row r="20" spans="1:8" ht="15.75" thickBot="1">
      <c r="A20" s="10"/>
      <c r="B20" s="14" t="s">
        <v>7</v>
      </c>
      <c r="C20" s="15" t="s">
        <v>4</v>
      </c>
      <c r="D20" s="15">
        <f>SUM(D17:D19)</f>
        <v>1.2000000000000002</v>
      </c>
      <c r="E20" s="15">
        <f>SUM(E17:E19)</f>
        <v>1.515</v>
      </c>
      <c r="F20" s="47">
        <f>SUM(F17:F19)</f>
        <v>3147.1</v>
      </c>
      <c r="G20" s="45">
        <f>SUM(G17:G19)</f>
        <v>1770.943</v>
      </c>
      <c r="H20" s="86"/>
    </row>
    <row r="21" spans="1:8" ht="15.75" thickBot="1">
      <c r="A21" s="49" t="s">
        <v>8</v>
      </c>
      <c r="B21" s="79" t="s">
        <v>17</v>
      </c>
      <c r="C21" s="80"/>
      <c r="D21" s="80"/>
      <c r="E21" s="80"/>
      <c r="F21" s="80"/>
      <c r="G21" s="80"/>
      <c r="H21" s="81"/>
    </row>
    <row r="22" spans="1:8" ht="26.25" customHeight="1">
      <c r="A22" s="16">
        <v>1</v>
      </c>
      <c r="B22" s="36" t="s">
        <v>40</v>
      </c>
      <c r="C22" s="37" t="s">
        <v>13</v>
      </c>
      <c r="D22" s="30">
        <v>15</v>
      </c>
      <c r="E22" s="30">
        <v>15</v>
      </c>
      <c r="F22" s="38">
        <f>15*75.58</f>
        <v>1133.7</v>
      </c>
      <c r="G22" s="38">
        <f>53.464+53.464+56.357+46.402+56.357+590.3</f>
        <v>856.3439999999999</v>
      </c>
      <c r="H22" s="87"/>
    </row>
    <row r="23" spans="1:8" ht="37.5" customHeight="1">
      <c r="A23" s="8">
        <v>2</v>
      </c>
      <c r="B23" s="2" t="s">
        <v>48</v>
      </c>
      <c r="C23" s="17" t="s">
        <v>13</v>
      </c>
      <c r="D23" s="18">
        <v>15</v>
      </c>
      <c r="E23" s="18">
        <v>15</v>
      </c>
      <c r="F23" s="33">
        <v>8200</v>
      </c>
      <c r="G23" s="33">
        <f>1970.932+321.51+372.992+418.463+543.475+443.045+271.95+404.648+256.519+538.63482+85.41483+479.54301+94.91741</f>
        <v>6202.044070000001</v>
      </c>
      <c r="H23" s="43"/>
    </row>
    <row r="24" spans="1:8" ht="41.25" customHeight="1">
      <c r="A24" s="8">
        <v>3</v>
      </c>
      <c r="B24" s="2" t="s">
        <v>99</v>
      </c>
      <c r="C24" s="17" t="s">
        <v>13</v>
      </c>
      <c r="D24" s="18">
        <v>15</v>
      </c>
      <c r="E24" s="18">
        <v>15</v>
      </c>
      <c r="F24" s="34">
        <v>3300</v>
      </c>
      <c r="G24" s="33">
        <f>658.971+69.71+136.82+106.123+140.04+208.732+143.63+240.01+121.65188+99.76901+102.94</f>
        <v>2028.39689</v>
      </c>
      <c r="H24" s="43"/>
    </row>
    <row r="25" spans="1:8" ht="15.75" thickBot="1">
      <c r="A25" s="19"/>
      <c r="B25" s="11" t="s">
        <v>20</v>
      </c>
      <c r="C25" s="12" t="s">
        <v>13</v>
      </c>
      <c r="D25" s="12">
        <v>30</v>
      </c>
      <c r="E25" s="12">
        <f>SUM(E23:E24)</f>
        <v>30</v>
      </c>
      <c r="F25" s="46">
        <f>SUM(F22:F24)</f>
        <v>12633.7</v>
      </c>
      <c r="G25" s="45">
        <f>SUM(G22:G24)</f>
        <v>9086.78496</v>
      </c>
      <c r="H25" s="88"/>
    </row>
    <row r="26" spans="1:8" ht="15.75" customHeight="1" thickBot="1">
      <c r="A26" s="49" t="s">
        <v>9</v>
      </c>
      <c r="B26" s="127" t="s">
        <v>37</v>
      </c>
      <c r="C26" s="128"/>
      <c r="D26" s="128"/>
      <c r="E26" s="128"/>
      <c r="F26" s="128"/>
      <c r="G26" s="128"/>
      <c r="H26" s="129"/>
    </row>
    <row r="27" spans="1:8" ht="27" customHeight="1">
      <c r="A27" s="7">
        <v>1</v>
      </c>
      <c r="B27" s="39" t="s">
        <v>36</v>
      </c>
      <c r="C27" s="20" t="s">
        <v>13</v>
      </c>
      <c r="D27" s="20">
        <v>1</v>
      </c>
      <c r="E27" s="20"/>
      <c r="F27" s="35">
        <v>2542.83</v>
      </c>
      <c r="G27" s="66">
        <f>95.902+1622.552</f>
        <v>1718.454</v>
      </c>
      <c r="H27" s="89"/>
    </row>
    <row r="28" spans="1:8" ht="15.75" thickBot="1">
      <c r="A28" s="21"/>
      <c r="B28" s="3" t="s">
        <v>38</v>
      </c>
      <c r="C28" s="22" t="s">
        <v>13</v>
      </c>
      <c r="D28" s="23">
        <v>1</v>
      </c>
      <c r="E28" s="23"/>
      <c r="F28" s="44">
        <f>F27</f>
        <v>2542.83</v>
      </c>
      <c r="G28" s="92">
        <f>SUM(G27)</f>
        <v>1718.454</v>
      </c>
      <c r="H28" s="86"/>
    </row>
    <row r="29" spans="1:8" ht="15.75" thickBot="1">
      <c r="A29" s="50" t="s">
        <v>10</v>
      </c>
      <c r="B29" s="51" t="s">
        <v>14</v>
      </c>
      <c r="C29" s="52"/>
      <c r="D29" s="52"/>
      <c r="E29" s="52"/>
      <c r="F29" s="53">
        <v>404.01</v>
      </c>
      <c r="G29" s="54"/>
      <c r="H29" s="90"/>
    </row>
    <row r="30" spans="1:8" ht="15.75" thickBot="1">
      <c r="A30" s="49" t="s">
        <v>11</v>
      </c>
      <c r="B30" s="127" t="s">
        <v>18</v>
      </c>
      <c r="C30" s="128"/>
      <c r="D30" s="128"/>
      <c r="E30" s="128"/>
      <c r="F30" s="128"/>
      <c r="G30" s="128"/>
      <c r="H30" s="129"/>
    </row>
    <row r="31" spans="1:8" ht="16.5" customHeight="1">
      <c r="A31" s="24">
        <v>1</v>
      </c>
      <c r="B31" s="69" t="s">
        <v>27</v>
      </c>
      <c r="C31" s="9" t="s">
        <v>4</v>
      </c>
      <c r="D31" s="9">
        <v>0.68</v>
      </c>
      <c r="E31" s="9">
        <f>0.012+0.003+0.005+0.005+0.002+0.005+0.04+0.005+0.005+0.005+0.01+0.006+0.01+0.007+0.004+0.015+0.005+0.01+0.035+0.015+0.015+0.004+0.005+0.005+0.005+0.015+0.015+0.005+0.01+0.015+0.005+0.005+0.006+0.005+0.004</f>
        <v>0.3230000000000001</v>
      </c>
      <c r="F31" s="70">
        <v>4880.4</v>
      </c>
      <c r="G31" s="38">
        <f>45.729+73.375+29.73366+6.69392+51.68472+19.17564+51.68472+20.118+39.507+48.826+116.171+45.8518+20.50214+41.8743+24.60735+129.5961+48.97814+21.794+41.61568+20.86501+41.61568+49.421+41.102+21.595+16.075+56.016+27.358+27.358+27.358+23.634+27.358+23.634+24.925+38.04+16.435+26.804+208.58+20.638+23.494+30.543+9.666+27.003+23.5+56.013+56.013+13.063+38.321+27.203+15.795+46.66+24.73+26.8543+49.08633+54.18487+38.99127+138.031+34.96+35.197+17.333+13.756+12.802+13.726+22.353+3.733+2.787+19.279+12.731+13.799+24.112+23.173+9.657+23.955+17.265</f>
        <v>2616.0996299999997</v>
      </c>
      <c r="H31" s="89"/>
    </row>
    <row r="32" spans="1:8" ht="15.75" thickBot="1">
      <c r="A32" s="19"/>
      <c r="B32" s="11" t="s">
        <v>21</v>
      </c>
      <c r="C32" s="12" t="s">
        <v>13</v>
      </c>
      <c r="D32" s="12">
        <f>SUM(D31)</f>
        <v>0.68</v>
      </c>
      <c r="E32" s="12">
        <f>SUM(E31)</f>
        <v>0.3230000000000001</v>
      </c>
      <c r="F32" s="46">
        <f>SUM(F31)</f>
        <v>4880.4</v>
      </c>
      <c r="G32" s="45">
        <f>SUM(G31)</f>
        <v>2616.0996299999997</v>
      </c>
      <c r="H32" s="86"/>
    </row>
    <row r="33" spans="1:8" ht="15.75" thickBot="1">
      <c r="A33" s="55" t="s">
        <v>12</v>
      </c>
      <c r="B33" s="127" t="s">
        <v>19</v>
      </c>
      <c r="C33" s="128"/>
      <c r="D33" s="128"/>
      <c r="E33" s="128"/>
      <c r="F33" s="128"/>
      <c r="G33" s="128"/>
      <c r="H33" s="129"/>
    </row>
    <row r="34" spans="1:8" ht="17.25" customHeight="1">
      <c r="A34" s="24">
        <v>1</v>
      </c>
      <c r="B34" s="69" t="s">
        <v>28</v>
      </c>
      <c r="C34" s="9" t="s">
        <v>4</v>
      </c>
      <c r="D34" s="9">
        <v>0.3</v>
      </c>
      <c r="E34" s="9">
        <f>0.01+0.005+0.011+0.005+0.003+0.006</f>
        <v>0.04</v>
      </c>
      <c r="F34" s="70">
        <v>946.04</v>
      </c>
      <c r="G34" s="42">
        <f>5.522+10.625+20.596+24.66047+9.14788+0.669+6.647+8.243+16.696+11.373+15.58+12.001+21.123+24.132+16.024+15.054</f>
        <v>218.09335000000002</v>
      </c>
      <c r="H34" s="89"/>
    </row>
    <row r="35" spans="1:8" ht="15">
      <c r="A35" s="99"/>
      <c r="B35" s="99" t="s">
        <v>22</v>
      </c>
      <c r="C35" s="100" t="s">
        <v>4</v>
      </c>
      <c r="D35" s="101">
        <f>SUM(D34:D34)</f>
        <v>0.3</v>
      </c>
      <c r="E35" s="101">
        <f>SUM(E34)</f>
        <v>0.04</v>
      </c>
      <c r="F35" s="102">
        <f>SUM(F34)</f>
        <v>946.04</v>
      </c>
      <c r="G35" s="103">
        <f>SUM(G34)</f>
        <v>218.09335000000002</v>
      </c>
      <c r="H35" s="104"/>
    </row>
    <row r="36" spans="1:8" ht="56.25" customHeight="1" thickBot="1">
      <c r="A36" s="95"/>
      <c r="B36" s="110" t="s">
        <v>100</v>
      </c>
      <c r="C36" s="96"/>
      <c r="D36" s="97"/>
      <c r="E36" s="97"/>
      <c r="F36" s="98"/>
      <c r="G36" s="105">
        <f>238.23005+16.72+30.892+17.13+15.393+59.41+15.75+10.51+59.291+4.295+1.842+3.164+33.295+595.032+55.215+56.00844+98.96733+99.74118+98.68558+150.86057</f>
        <v>1660.43215</v>
      </c>
      <c r="H36" s="106"/>
    </row>
    <row r="37" spans="1:8" ht="15.75" thickBot="1">
      <c r="A37" s="62"/>
      <c r="B37" s="63" t="s">
        <v>39</v>
      </c>
      <c r="C37" s="94" t="s">
        <v>4</v>
      </c>
      <c r="D37" s="64"/>
      <c r="E37" s="93">
        <f>SUM(E35,E32,E20,E15)</f>
        <v>2.0780000000000003</v>
      </c>
      <c r="F37" s="65">
        <f>F15+F20+F25+F28+F29+F32+F35</f>
        <v>24761.229999999996</v>
      </c>
      <c r="G37" s="56">
        <f>SUM(G36,G35,G32,G28,G25,G20,G15)</f>
        <v>17273.78409</v>
      </c>
      <c r="H37" s="111">
        <f>SUM(G37/F37*100)</f>
        <v>69.76141366967636</v>
      </c>
    </row>
    <row r="38" spans="1:6" ht="15">
      <c r="A38" s="4"/>
      <c r="B38" s="4"/>
      <c r="C38" s="4"/>
      <c r="D38" s="4"/>
      <c r="E38" s="4"/>
      <c r="F38" s="4"/>
    </row>
    <row r="39" spans="1:8" ht="15">
      <c r="A39" s="4"/>
      <c r="B39" s="25"/>
      <c r="C39" s="4"/>
      <c r="D39" s="4"/>
      <c r="E39" s="4"/>
      <c r="F39" s="26"/>
      <c r="H39" s="91"/>
    </row>
    <row r="40" spans="1:6" ht="15">
      <c r="A40" s="4"/>
      <c r="B40" s="25" t="s">
        <v>41</v>
      </c>
      <c r="C40" s="4"/>
      <c r="D40" s="4"/>
      <c r="E40" s="4"/>
      <c r="F40" s="25" t="s">
        <v>42</v>
      </c>
    </row>
    <row r="41" spans="1:6" ht="15">
      <c r="A41" s="4"/>
      <c r="B41" s="27"/>
      <c r="C41" s="4"/>
      <c r="D41" s="4"/>
      <c r="E41" s="4"/>
      <c r="F41" s="4"/>
    </row>
    <row r="42" spans="1:7" ht="15.75">
      <c r="A42" s="4"/>
      <c r="B42" s="27" t="s">
        <v>46</v>
      </c>
      <c r="C42" s="4"/>
      <c r="D42" s="4"/>
      <c r="E42" s="4"/>
      <c r="F42" s="4" t="s">
        <v>47</v>
      </c>
      <c r="G42" s="41"/>
    </row>
    <row r="43" spans="1:7" ht="15.75">
      <c r="A43" s="4"/>
      <c r="B43" s="27"/>
      <c r="C43" s="4"/>
      <c r="D43" s="4"/>
      <c r="E43" s="4"/>
      <c r="F43" s="4"/>
      <c r="G43" s="41"/>
    </row>
    <row r="44" spans="1:6" ht="15">
      <c r="A44" s="4"/>
      <c r="B44" s="27"/>
      <c r="C44" s="4"/>
      <c r="D44" s="4"/>
      <c r="E44" s="4"/>
      <c r="F44" s="4"/>
    </row>
  </sheetData>
  <sheetProtection/>
  <mergeCells count="15">
    <mergeCell ref="B13:H13"/>
    <mergeCell ref="B16:H16"/>
    <mergeCell ref="B26:H26"/>
    <mergeCell ref="B30:H30"/>
    <mergeCell ref="B33:H33"/>
    <mergeCell ref="B6:G6"/>
    <mergeCell ref="B7:G7"/>
    <mergeCell ref="H10:H12"/>
    <mergeCell ref="A10:A12"/>
    <mergeCell ref="B10:B12"/>
    <mergeCell ref="C10:C12"/>
    <mergeCell ref="D10:D12"/>
    <mergeCell ref="E10:E12"/>
    <mergeCell ref="G10:G12"/>
    <mergeCell ref="F10:F12"/>
  </mergeCells>
  <printOptions/>
  <pageMargins left="0.7874015748031497" right="0.11811023622047245" top="0.3937007874015748" bottom="0.35433070866141736" header="0" footer="0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"/>
  <sheetViews>
    <sheetView zoomScalePageLayoutView="0" workbookViewId="0" topLeftCell="A46">
      <selection activeCell="I49" sqref="I49:I50"/>
    </sheetView>
  </sheetViews>
  <sheetFormatPr defaultColWidth="9.140625" defaultRowHeight="15"/>
  <cols>
    <col min="1" max="1" width="2.57421875" style="0" customWidth="1"/>
    <col min="2" max="2" width="3.57421875" style="0" customWidth="1"/>
    <col min="3" max="3" width="46.00390625" style="0" customWidth="1"/>
  </cols>
  <sheetData>
    <row r="2" spans="1:6" ht="15">
      <c r="A2" s="118" t="s">
        <v>65</v>
      </c>
      <c r="B2" s="118"/>
      <c r="C2" s="118"/>
      <c r="D2" s="118"/>
      <c r="E2" s="118"/>
      <c r="F2" s="118"/>
    </row>
    <row r="3" spans="1:6" ht="15">
      <c r="A3" s="112" t="s">
        <v>49</v>
      </c>
      <c r="B3" s="112" t="s">
        <v>50</v>
      </c>
      <c r="C3" s="112" t="s">
        <v>1</v>
      </c>
      <c r="D3" s="112" t="s">
        <v>51</v>
      </c>
      <c r="E3" s="112" t="s">
        <v>52</v>
      </c>
      <c r="F3" s="112" t="s">
        <v>53</v>
      </c>
    </row>
    <row r="4" spans="1:6" ht="15">
      <c r="A4" s="113">
        <v>1</v>
      </c>
      <c r="B4" s="114">
        <v>1</v>
      </c>
      <c r="C4" s="115" t="s">
        <v>54</v>
      </c>
      <c r="D4" s="116">
        <v>57</v>
      </c>
      <c r="E4" s="115" t="s">
        <v>13</v>
      </c>
      <c r="F4" s="115" t="s">
        <v>55</v>
      </c>
    </row>
    <row r="5" spans="1:6" ht="15">
      <c r="A5" s="113">
        <v>2</v>
      </c>
      <c r="B5" s="114">
        <v>1</v>
      </c>
      <c r="C5" s="115" t="s">
        <v>56</v>
      </c>
      <c r="D5" s="116">
        <v>10</v>
      </c>
      <c r="E5" s="115" t="s">
        <v>13</v>
      </c>
      <c r="F5" s="115" t="s">
        <v>57</v>
      </c>
    </row>
    <row r="6" spans="1:6" ht="15">
      <c r="A6" s="113">
        <v>3</v>
      </c>
      <c r="B6" s="114">
        <v>1</v>
      </c>
      <c r="C6" s="115" t="s">
        <v>58</v>
      </c>
      <c r="D6" s="116">
        <v>3</v>
      </c>
      <c r="E6" s="115" t="s">
        <v>13</v>
      </c>
      <c r="F6" s="115" t="s">
        <v>59</v>
      </c>
    </row>
    <row r="7" spans="1:6" ht="15">
      <c r="A7" s="113">
        <v>4</v>
      </c>
      <c r="B7" s="114">
        <v>1</v>
      </c>
      <c r="C7" s="115" t="s">
        <v>60</v>
      </c>
      <c r="D7" s="116">
        <v>2</v>
      </c>
      <c r="E7" s="115" t="s">
        <v>13</v>
      </c>
      <c r="F7" s="115" t="s">
        <v>55</v>
      </c>
    </row>
    <row r="8" spans="1:6" ht="15">
      <c r="A8" s="113">
        <v>5</v>
      </c>
      <c r="B8" s="114">
        <v>1</v>
      </c>
      <c r="C8" s="115" t="s">
        <v>61</v>
      </c>
      <c r="D8" s="116">
        <v>3</v>
      </c>
      <c r="E8" s="115" t="s">
        <v>13</v>
      </c>
      <c r="F8" s="115" t="s">
        <v>55</v>
      </c>
    </row>
    <row r="9" spans="1:6" ht="15">
      <c r="A9" s="113">
        <v>6</v>
      </c>
      <c r="B9" s="114">
        <v>1</v>
      </c>
      <c r="C9" s="115" t="s">
        <v>62</v>
      </c>
      <c r="D9" s="116">
        <v>1</v>
      </c>
      <c r="E9" s="115" t="s">
        <v>13</v>
      </c>
      <c r="F9" s="115" t="s">
        <v>55</v>
      </c>
    </row>
    <row r="10" spans="1:6" ht="15">
      <c r="A10" s="113">
        <v>7</v>
      </c>
      <c r="B10" s="114">
        <v>1</v>
      </c>
      <c r="C10" s="115" t="s">
        <v>63</v>
      </c>
      <c r="D10" s="116">
        <v>4.914</v>
      </c>
      <c r="E10" s="115" t="s">
        <v>4</v>
      </c>
      <c r="F10" s="115" t="s">
        <v>55</v>
      </c>
    </row>
    <row r="11" spans="1:6" ht="15">
      <c r="A11" s="113">
        <v>8</v>
      </c>
      <c r="B11" s="114">
        <v>1</v>
      </c>
      <c r="C11" s="115" t="s">
        <v>64</v>
      </c>
      <c r="D11" s="116">
        <v>0.244</v>
      </c>
      <c r="E11" s="115" t="s">
        <v>4</v>
      </c>
      <c r="F11" s="115" t="s">
        <v>59</v>
      </c>
    </row>
    <row r="12" spans="1:6" ht="6.75" customHeight="1">
      <c r="A12" s="117"/>
      <c r="B12" s="117"/>
      <c r="C12" s="117"/>
      <c r="D12" s="117"/>
      <c r="E12" s="117"/>
      <c r="F12" s="117"/>
    </row>
    <row r="13" spans="1:6" ht="15">
      <c r="A13" s="118" t="s">
        <v>75</v>
      </c>
      <c r="B13" s="118"/>
      <c r="C13" s="118"/>
      <c r="D13" s="118"/>
      <c r="E13" s="118"/>
      <c r="F13" s="118"/>
    </row>
    <row r="14" spans="1:6" ht="15">
      <c r="A14" s="112" t="s">
        <v>49</v>
      </c>
      <c r="B14" s="112" t="s">
        <v>50</v>
      </c>
      <c r="C14" s="112" t="s">
        <v>1</v>
      </c>
      <c r="D14" s="112" t="s">
        <v>51</v>
      </c>
      <c r="E14" s="112" t="s">
        <v>52</v>
      </c>
      <c r="F14" s="112" t="s">
        <v>53</v>
      </c>
    </row>
    <row r="15" spans="1:6" ht="15">
      <c r="A15" s="113">
        <v>1</v>
      </c>
      <c r="B15" s="114">
        <v>1</v>
      </c>
      <c r="C15" s="115" t="s">
        <v>66</v>
      </c>
      <c r="D15" s="116">
        <v>5</v>
      </c>
      <c r="E15" s="115" t="s">
        <v>13</v>
      </c>
      <c r="F15" s="115" t="s">
        <v>67</v>
      </c>
    </row>
    <row r="16" spans="1:6" ht="15">
      <c r="A16" s="113">
        <v>2</v>
      </c>
      <c r="B16" s="114">
        <v>1</v>
      </c>
      <c r="C16" s="115" t="s">
        <v>54</v>
      </c>
      <c r="D16" s="116">
        <v>72</v>
      </c>
      <c r="E16" s="115" t="s">
        <v>13</v>
      </c>
      <c r="F16" s="115" t="s">
        <v>67</v>
      </c>
    </row>
    <row r="17" spans="1:6" ht="15">
      <c r="A17" s="113">
        <v>3</v>
      </c>
      <c r="B17" s="114">
        <v>1</v>
      </c>
      <c r="C17" s="115" t="s">
        <v>54</v>
      </c>
      <c r="D17" s="116">
        <v>1</v>
      </c>
      <c r="E17" s="115" t="s">
        <v>13</v>
      </c>
      <c r="F17" s="115" t="s">
        <v>68</v>
      </c>
    </row>
    <row r="18" spans="1:6" ht="15">
      <c r="A18" s="113">
        <v>4</v>
      </c>
      <c r="B18" s="114">
        <v>1</v>
      </c>
      <c r="C18" s="115" t="s">
        <v>56</v>
      </c>
      <c r="D18" s="116">
        <v>21</v>
      </c>
      <c r="E18" s="115" t="s">
        <v>13</v>
      </c>
      <c r="F18" s="115" t="s">
        <v>67</v>
      </c>
    </row>
    <row r="19" spans="1:6" ht="15">
      <c r="A19" s="113">
        <v>5</v>
      </c>
      <c r="B19" s="114">
        <v>1</v>
      </c>
      <c r="C19" s="115" t="s">
        <v>58</v>
      </c>
      <c r="D19" s="116">
        <v>10</v>
      </c>
      <c r="E19" s="115" t="s">
        <v>13</v>
      </c>
      <c r="F19" s="115" t="s">
        <v>67</v>
      </c>
    </row>
    <row r="20" spans="1:6" ht="15">
      <c r="A20" s="113">
        <v>6</v>
      </c>
      <c r="B20" s="114">
        <v>1</v>
      </c>
      <c r="C20" s="115" t="s">
        <v>69</v>
      </c>
      <c r="D20" s="116">
        <v>2</v>
      </c>
      <c r="E20" s="115" t="s">
        <v>13</v>
      </c>
      <c r="F20" s="115" t="s">
        <v>67</v>
      </c>
    </row>
    <row r="21" spans="1:6" ht="15">
      <c r="A21" s="113">
        <v>7</v>
      </c>
      <c r="B21" s="114">
        <v>1</v>
      </c>
      <c r="C21" s="115" t="s">
        <v>70</v>
      </c>
      <c r="D21" s="116">
        <v>1</v>
      </c>
      <c r="E21" s="115" t="s">
        <v>13</v>
      </c>
      <c r="F21" s="115" t="s">
        <v>67</v>
      </c>
    </row>
    <row r="22" spans="1:6" ht="15">
      <c r="A22" s="113">
        <v>8</v>
      </c>
      <c r="B22" s="114">
        <v>1</v>
      </c>
      <c r="C22" s="115" t="s">
        <v>71</v>
      </c>
      <c r="D22" s="116">
        <v>0.56</v>
      </c>
      <c r="E22" s="115" t="s">
        <v>4</v>
      </c>
      <c r="F22" s="115" t="s">
        <v>67</v>
      </c>
    </row>
    <row r="23" spans="1:6" ht="15">
      <c r="A23" s="113">
        <v>9</v>
      </c>
      <c r="B23" s="114">
        <v>1</v>
      </c>
      <c r="C23" s="115" t="s">
        <v>72</v>
      </c>
      <c r="D23" s="116">
        <v>2.5</v>
      </c>
      <c r="E23" s="115" t="s">
        <v>4</v>
      </c>
      <c r="F23" s="115" t="s">
        <v>67</v>
      </c>
    </row>
    <row r="24" spans="1:6" ht="15">
      <c r="A24" s="113">
        <v>10</v>
      </c>
      <c r="B24" s="114">
        <v>1</v>
      </c>
      <c r="C24" s="115" t="s">
        <v>73</v>
      </c>
      <c r="D24" s="116">
        <v>0.21</v>
      </c>
      <c r="E24" s="115" t="s">
        <v>4</v>
      </c>
      <c r="F24" s="115" t="s">
        <v>67</v>
      </c>
    </row>
    <row r="25" spans="1:6" ht="15">
      <c r="A25" s="113">
        <v>11</v>
      </c>
      <c r="B25" s="114">
        <v>1</v>
      </c>
      <c r="C25" s="115" t="s">
        <v>74</v>
      </c>
      <c r="D25" s="116">
        <v>1.648</v>
      </c>
      <c r="E25" s="115" t="s">
        <v>4</v>
      </c>
      <c r="F25" s="115" t="s">
        <v>67</v>
      </c>
    </row>
    <row r="26" ht="8.25" customHeight="1"/>
    <row r="27" spans="1:6" ht="15">
      <c r="A27" s="118" t="s">
        <v>88</v>
      </c>
      <c r="B27" s="118"/>
      <c r="C27" s="118"/>
      <c r="D27" s="118"/>
      <c r="E27" s="118"/>
      <c r="F27" s="118"/>
    </row>
    <row r="28" spans="1:6" ht="15">
      <c r="A28" s="112" t="s">
        <v>49</v>
      </c>
      <c r="B28" s="112" t="s">
        <v>50</v>
      </c>
      <c r="C28" s="112" t="s">
        <v>1</v>
      </c>
      <c r="D28" s="112" t="s">
        <v>51</v>
      </c>
      <c r="E28" s="112" t="s">
        <v>52</v>
      </c>
      <c r="F28" s="112" t="s">
        <v>53</v>
      </c>
    </row>
    <row r="29" spans="1:6" ht="15">
      <c r="A29" s="113">
        <v>1</v>
      </c>
      <c r="B29" s="114">
        <v>1</v>
      </c>
      <c r="C29" s="115" t="s">
        <v>76</v>
      </c>
      <c r="D29" s="116">
        <v>13</v>
      </c>
      <c r="E29" s="115" t="s">
        <v>13</v>
      </c>
      <c r="F29" s="115" t="s">
        <v>77</v>
      </c>
    </row>
    <row r="30" spans="1:6" ht="15">
      <c r="A30" s="113">
        <v>2</v>
      </c>
      <c r="B30" s="114">
        <v>1</v>
      </c>
      <c r="C30" s="115" t="s">
        <v>54</v>
      </c>
      <c r="D30" s="116">
        <v>44</v>
      </c>
      <c r="E30" s="115" t="s">
        <v>13</v>
      </c>
      <c r="F30" s="115" t="s">
        <v>78</v>
      </c>
    </row>
    <row r="31" spans="1:6" ht="15">
      <c r="A31" s="113">
        <v>3</v>
      </c>
      <c r="B31" s="114">
        <v>1</v>
      </c>
      <c r="C31" s="115" t="s">
        <v>56</v>
      </c>
      <c r="D31" s="116">
        <v>16</v>
      </c>
      <c r="E31" s="115" t="s">
        <v>13</v>
      </c>
      <c r="F31" s="115" t="s">
        <v>78</v>
      </c>
    </row>
    <row r="32" spans="1:6" ht="15">
      <c r="A32" s="113">
        <v>4</v>
      </c>
      <c r="B32" s="114">
        <v>1</v>
      </c>
      <c r="C32" s="115" t="s">
        <v>58</v>
      </c>
      <c r="D32" s="116">
        <v>8</v>
      </c>
      <c r="E32" s="115" t="s">
        <v>13</v>
      </c>
      <c r="F32" s="115" t="s">
        <v>78</v>
      </c>
    </row>
    <row r="33" spans="1:6" ht="15">
      <c r="A33" s="113">
        <v>5</v>
      </c>
      <c r="B33" s="114">
        <v>1</v>
      </c>
      <c r="C33" s="115" t="s">
        <v>79</v>
      </c>
      <c r="D33" s="116">
        <v>6</v>
      </c>
      <c r="E33" s="115" t="s">
        <v>13</v>
      </c>
      <c r="F33" s="115" t="s">
        <v>77</v>
      </c>
    </row>
    <row r="34" spans="1:6" ht="15">
      <c r="A34" s="113">
        <v>6</v>
      </c>
      <c r="B34" s="114">
        <v>1</v>
      </c>
      <c r="C34" s="115" t="s">
        <v>80</v>
      </c>
      <c r="D34" s="116">
        <v>2</v>
      </c>
      <c r="E34" s="115" t="s">
        <v>13</v>
      </c>
      <c r="F34" s="115" t="s">
        <v>81</v>
      </c>
    </row>
    <row r="35" spans="1:6" ht="15">
      <c r="A35" s="113">
        <v>7</v>
      </c>
      <c r="B35" s="114">
        <v>1</v>
      </c>
      <c r="C35" s="115" t="s">
        <v>82</v>
      </c>
      <c r="D35" s="116">
        <v>1</v>
      </c>
      <c r="E35" s="115" t="s">
        <v>13</v>
      </c>
      <c r="F35" s="115" t="s">
        <v>83</v>
      </c>
    </row>
    <row r="36" spans="1:6" ht="15">
      <c r="A36" s="113">
        <v>8</v>
      </c>
      <c r="B36" s="114">
        <v>1</v>
      </c>
      <c r="C36" s="115" t="s">
        <v>84</v>
      </c>
      <c r="D36" s="116">
        <v>0.03</v>
      </c>
      <c r="E36" s="115" t="s">
        <v>4</v>
      </c>
      <c r="F36" s="115" t="s">
        <v>81</v>
      </c>
    </row>
    <row r="37" spans="1:6" ht="15">
      <c r="A37" s="113">
        <v>9</v>
      </c>
      <c r="B37" s="114">
        <v>1</v>
      </c>
      <c r="C37" s="115" t="s">
        <v>85</v>
      </c>
      <c r="D37" s="116">
        <v>0.75</v>
      </c>
      <c r="E37" s="115" t="s">
        <v>4</v>
      </c>
      <c r="F37" s="115" t="s">
        <v>77</v>
      </c>
    </row>
    <row r="38" spans="1:6" ht="15">
      <c r="A38" s="113">
        <v>10</v>
      </c>
      <c r="B38" s="114">
        <v>1</v>
      </c>
      <c r="C38" s="115" t="s">
        <v>85</v>
      </c>
      <c r="D38" s="116">
        <v>0.75</v>
      </c>
      <c r="E38" s="115" t="s">
        <v>4</v>
      </c>
      <c r="F38" s="115" t="s">
        <v>77</v>
      </c>
    </row>
    <row r="39" spans="1:6" ht="15">
      <c r="A39" s="113">
        <v>11</v>
      </c>
      <c r="B39" s="114">
        <v>1</v>
      </c>
      <c r="C39" s="115" t="s">
        <v>64</v>
      </c>
      <c r="D39" s="116">
        <v>4.066</v>
      </c>
      <c r="E39" s="115" t="s">
        <v>4</v>
      </c>
      <c r="F39" s="115" t="s">
        <v>86</v>
      </c>
    </row>
    <row r="40" spans="1:6" ht="15">
      <c r="A40" s="113">
        <v>12</v>
      </c>
      <c r="B40" s="114">
        <v>1</v>
      </c>
      <c r="C40" s="115" t="s">
        <v>64</v>
      </c>
      <c r="D40" s="116">
        <v>3.384</v>
      </c>
      <c r="E40" s="115" t="s">
        <v>4</v>
      </c>
      <c r="F40" s="115" t="s">
        <v>78</v>
      </c>
    </row>
    <row r="41" spans="1:6" ht="15">
      <c r="A41" s="113">
        <v>13</v>
      </c>
      <c r="B41" s="114">
        <v>1</v>
      </c>
      <c r="C41" s="115" t="s">
        <v>64</v>
      </c>
      <c r="D41" s="116">
        <v>0.5</v>
      </c>
      <c r="E41" s="115" t="s">
        <v>4</v>
      </c>
      <c r="F41" s="115" t="s">
        <v>77</v>
      </c>
    </row>
    <row r="42" spans="1:6" ht="15">
      <c r="A42" s="113">
        <v>14</v>
      </c>
      <c r="B42" s="114">
        <v>1</v>
      </c>
      <c r="C42" s="115" t="s">
        <v>64</v>
      </c>
      <c r="D42" s="116">
        <v>1.2</v>
      </c>
      <c r="E42" s="115" t="s">
        <v>4</v>
      </c>
      <c r="F42" s="115" t="s">
        <v>77</v>
      </c>
    </row>
    <row r="43" spans="1:6" ht="15">
      <c r="A43" s="113">
        <v>15</v>
      </c>
      <c r="B43" s="114">
        <v>1</v>
      </c>
      <c r="C43" s="115" t="s">
        <v>64</v>
      </c>
      <c r="D43" s="116">
        <v>0.025</v>
      </c>
      <c r="E43" s="115" t="s">
        <v>4</v>
      </c>
      <c r="F43" s="115" t="s">
        <v>81</v>
      </c>
    </row>
    <row r="44" spans="1:6" ht="15">
      <c r="A44" s="113">
        <v>16</v>
      </c>
      <c r="B44" s="114">
        <v>1</v>
      </c>
      <c r="C44" s="115" t="s">
        <v>87</v>
      </c>
      <c r="D44" s="116">
        <v>2.25</v>
      </c>
      <c r="E44" s="115" t="s">
        <v>4</v>
      </c>
      <c r="F44" s="115" t="s">
        <v>77</v>
      </c>
    </row>
    <row r="45" ht="9" customHeight="1"/>
    <row r="46" spans="1:6" ht="15">
      <c r="A46" s="118" t="s">
        <v>98</v>
      </c>
      <c r="B46" s="118"/>
      <c r="C46" s="118"/>
      <c r="D46" s="118"/>
      <c r="E46" s="118"/>
      <c r="F46" s="118"/>
    </row>
    <row r="47" spans="1:6" ht="15">
      <c r="A47" s="112" t="s">
        <v>49</v>
      </c>
      <c r="B47" s="112" t="s">
        <v>50</v>
      </c>
      <c r="C47" s="112" t="s">
        <v>1</v>
      </c>
      <c r="D47" s="112" t="s">
        <v>51</v>
      </c>
      <c r="E47" s="112" t="s">
        <v>52</v>
      </c>
      <c r="F47" s="112" t="s">
        <v>53</v>
      </c>
    </row>
    <row r="48" spans="1:6" ht="10.5" customHeight="1">
      <c r="A48" s="113">
        <v>1</v>
      </c>
      <c r="B48" s="114">
        <v>1</v>
      </c>
      <c r="C48" s="115" t="s">
        <v>89</v>
      </c>
      <c r="D48" s="115"/>
      <c r="E48" s="115"/>
      <c r="F48" s="115"/>
    </row>
    <row r="49" spans="1:6" ht="15">
      <c r="A49" s="113">
        <v>2</v>
      </c>
      <c r="B49" s="114">
        <v>1</v>
      </c>
      <c r="C49" s="115" t="s">
        <v>66</v>
      </c>
      <c r="D49" s="116">
        <v>1</v>
      </c>
      <c r="E49" s="115" t="s">
        <v>13</v>
      </c>
      <c r="F49" s="115" t="s">
        <v>90</v>
      </c>
    </row>
    <row r="50" spans="1:6" ht="15">
      <c r="A50" s="113">
        <v>3</v>
      </c>
      <c r="B50" s="114">
        <v>1</v>
      </c>
      <c r="C50" s="115" t="s">
        <v>66</v>
      </c>
      <c r="D50" s="116">
        <v>1</v>
      </c>
      <c r="E50" s="115" t="s">
        <v>13</v>
      </c>
      <c r="F50" s="115"/>
    </row>
    <row r="51" spans="1:6" ht="15">
      <c r="A51" s="113">
        <v>4</v>
      </c>
      <c r="B51" s="114">
        <v>1</v>
      </c>
      <c r="C51" s="115" t="s">
        <v>91</v>
      </c>
      <c r="D51" s="116">
        <v>0.179</v>
      </c>
      <c r="E51" s="115" t="s">
        <v>4</v>
      </c>
      <c r="F51" s="115" t="s">
        <v>92</v>
      </c>
    </row>
    <row r="52" spans="1:6" ht="11.25" customHeight="1">
      <c r="A52" s="113">
        <v>5</v>
      </c>
      <c r="B52" s="114">
        <v>2</v>
      </c>
      <c r="C52" s="115" t="s">
        <v>93</v>
      </c>
      <c r="D52" s="115"/>
      <c r="E52" s="115"/>
      <c r="F52" s="115"/>
    </row>
    <row r="53" spans="1:6" ht="15">
      <c r="A53" s="113">
        <v>6</v>
      </c>
      <c r="B53" s="114">
        <v>2</v>
      </c>
      <c r="C53" s="115" t="s">
        <v>54</v>
      </c>
      <c r="D53" s="116">
        <v>14</v>
      </c>
      <c r="E53" s="115" t="s">
        <v>13</v>
      </c>
      <c r="F53" s="115" t="s">
        <v>94</v>
      </c>
    </row>
    <row r="54" spans="1:6" ht="15">
      <c r="A54" s="113">
        <v>7</v>
      </c>
      <c r="B54" s="114">
        <v>2</v>
      </c>
      <c r="C54" s="115" t="s">
        <v>54</v>
      </c>
      <c r="D54" s="116">
        <v>2</v>
      </c>
      <c r="E54" s="115" t="s">
        <v>13</v>
      </c>
      <c r="F54" s="115" t="s">
        <v>92</v>
      </c>
    </row>
    <row r="55" spans="1:6" ht="15">
      <c r="A55" s="113">
        <v>8</v>
      </c>
      <c r="B55" s="114">
        <v>2</v>
      </c>
      <c r="C55" s="115" t="s">
        <v>56</v>
      </c>
      <c r="D55" s="116">
        <v>3</v>
      </c>
      <c r="E55" s="115" t="s">
        <v>13</v>
      </c>
      <c r="F55" s="115" t="s">
        <v>92</v>
      </c>
    </row>
    <row r="56" spans="1:6" ht="15">
      <c r="A56" s="113">
        <v>9</v>
      </c>
      <c r="B56" s="114">
        <v>2</v>
      </c>
      <c r="C56" s="115" t="s">
        <v>95</v>
      </c>
      <c r="D56" s="116">
        <v>0.432</v>
      </c>
      <c r="E56" s="115" t="s">
        <v>4</v>
      </c>
      <c r="F56" s="115" t="s">
        <v>92</v>
      </c>
    </row>
    <row r="57" spans="1:6" ht="15">
      <c r="A57" s="113">
        <v>10</v>
      </c>
      <c r="B57" s="114">
        <v>2</v>
      </c>
      <c r="C57" s="115" t="s">
        <v>96</v>
      </c>
      <c r="D57" s="116">
        <v>0.223</v>
      </c>
      <c r="E57" s="115" t="s">
        <v>4</v>
      </c>
      <c r="F57" s="115" t="s">
        <v>94</v>
      </c>
    </row>
    <row r="58" spans="1:6" ht="10.5" customHeight="1">
      <c r="A58" s="113">
        <v>11</v>
      </c>
      <c r="B58" s="114">
        <v>3</v>
      </c>
      <c r="C58" s="115" t="s">
        <v>97</v>
      </c>
      <c r="D58" s="115"/>
      <c r="E58" s="115"/>
      <c r="F58" s="115"/>
    </row>
    <row r="59" spans="1:6" ht="15">
      <c r="A59" s="113">
        <v>12</v>
      </c>
      <c r="B59" s="114">
        <v>3</v>
      </c>
      <c r="C59" s="115" t="s">
        <v>54</v>
      </c>
      <c r="D59" s="116">
        <v>7</v>
      </c>
      <c r="E59" s="115" t="s">
        <v>13</v>
      </c>
      <c r="F59" s="115" t="s">
        <v>94</v>
      </c>
    </row>
    <row r="60" spans="1:6" ht="15">
      <c r="A60" s="113">
        <v>13</v>
      </c>
      <c r="B60" s="114">
        <v>3</v>
      </c>
      <c r="C60" s="115" t="s">
        <v>56</v>
      </c>
      <c r="D60" s="116">
        <v>3</v>
      </c>
      <c r="E60" s="115" t="s">
        <v>13</v>
      </c>
      <c r="F60" s="115" t="s">
        <v>94</v>
      </c>
    </row>
    <row r="61" spans="1:6" ht="15">
      <c r="A61" s="113">
        <v>14</v>
      </c>
      <c r="B61" s="114">
        <v>3</v>
      </c>
      <c r="C61" s="115" t="s">
        <v>96</v>
      </c>
      <c r="D61" s="116">
        <v>0.04</v>
      </c>
      <c r="E61" s="115" t="s">
        <v>4</v>
      </c>
      <c r="F61" s="115" t="s">
        <v>94</v>
      </c>
    </row>
    <row r="62" spans="1:6" ht="15">
      <c r="A62" s="113">
        <v>15</v>
      </c>
      <c r="B62" s="114">
        <v>3</v>
      </c>
      <c r="C62" s="115" t="s">
        <v>96</v>
      </c>
      <c r="D62" s="116">
        <v>0.237</v>
      </c>
      <c r="E62" s="115" t="s">
        <v>4</v>
      </c>
      <c r="F62" s="115" t="s">
        <v>92</v>
      </c>
    </row>
  </sheetData>
  <sheetProtection/>
  <printOptions/>
  <pageMargins left="0.7086614173228347" right="0.7086614173228347" top="0.35433070866141736" bottom="0.15748031496062992" header="0.31496062992125984" footer="0.31496062992125984"/>
  <pageSetup fitToHeight="1" fitToWidth="1" horizontalDpi="180" verticalDpi="18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2014-03-31T08:51:41Z</cp:lastPrinted>
  <dcterms:created xsi:type="dcterms:W3CDTF">2006-09-28T05:33:49Z</dcterms:created>
  <dcterms:modified xsi:type="dcterms:W3CDTF">2018-01-12T03:45:07Z</dcterms:modified>
  <cp:category/>
  <cp:version/>
  <cp:contentType/>
  <cp:contentStatus/>
</cp:coreProperties>
</file>